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5192AA52-D70E-4828-A5F3-A0DE813840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Me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<sst xmlns="http://schemas.openxmlformats.org/spreadsheetml/2006/main" count="59" uniqueCount="33">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</sst>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A33" sqref="A3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1874</v>
      </c>
      <c r="C8" s="18">
        <f t="shared" ref="C8" si="0">SUM(B8*2)</f>
        <v>3748</v>
      </c>
      <c r="D8" s="18">
        <f t="shared" ref="D8" si="1">SUM(B8*3)</f>
        <v>5622</v>
      </c>
      <c r="E8" s="18">
        <f t="shared" ref="E8" si="2">SUM(B8*4)</f>
        <v>7496</v>
      </c>
      <c r="F8" s="18">
        <f t="shared" ref="F8" si="3">SUM(B8*5)</f>
        <v>9370</v>
      </c>
      <c r="G8" s="18">
        <f t="shared" ref="G8" si="4">SUM(B8*6)</f>
        <v>11244</v>
      </c>
      <c r="H8" s="18">
        <f t="shared" ref="H8" si="5">SUM(B8*7)</f>
        <v>13118</v>
      </c>
      <c r="I8" s="18">
        <f t="shared" ref="I8" si="6">SUM(B8*8)</f>
        <v>14992</v>
      </c>
      <c r="J8" s="18">
        <f t="shared" ref="J8" si="7">SUM(B8*9)</f>
        <v>16866</v>
      </c>
      <c r="K8" s="18">
        <f t="shared" ref="K8" si="8">SUM(B8*10)</f>
        <v>18740</v>
      </c>
      <c r="L8" s="18">
        <f t="shared" ref="L8" si="9">SUM(B8*11)</f>
        <v>20614</v>
      </c>
      <c r="M8" s="19">
        <v>22490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1997.67</v>
      </c>
      <c r="C20" s="12">
        <f t="shared" si="18"/>
        <v>3990.34</v>
      </c>
      <c r="D20" s="12">
        <f t="shared" si="18"/>
        <v>5983.01</v>
      </c>
      <c r="E20" s="12">
        <f t="shared" si="18"/>
        <v>7975.68</v>
      </c>
      <c r="F20" s="12">
        <f t="shared" si="18"/>
        <v>9968.35</v>
      </c>
      <c r="G20" s="12">
        <f t="shared" si="18"/>
        <v>11961.02</v>
      </c>
      <c r="H20" s="12">
        <f t="shared" si="18"/>
        <v>13953.689999999999</v>
      </c>
      <c r="I20" s="12">
        <f t="shared" si="18"/>
        <v>15946.36</v>
      </c>
      <c r="J20" s="12">
        <f t="shared" si="18"/>
        <v>18295</v>
      </c>
      <c r="K20" s="12">
        <f t="shared" si="18"/>
        <v>20169</v>
      </c>
      <c r="L20" s="12">
        <f t="shared" si="18"/>
        <v>22043</v>
      </c>
      <c r="M20" s="13">
        <f t="shared" si="18"/>
        <v>23919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2796</v>
      </c>
      <c r="C24" s="18">
        <f t="shared" ref="C24" si="19">SUM(B24*2)</f>
        <v>5592</v>
      </c>
      <c r="D24" s="18">
        <f t="shared" ref="D24" si="20">SUM(B24*3)</f>
        <v>8388</v>
      </c>
      <c r="E24" s="18">
        <f t="shared" ref="E24" si="21">SUM(B24*4)</f>
        <v>11184</v>
      </c>
      <c r="F24" s="18">
        <f t="shared" ref="F24" si="22">SUM(B24*5)</f>
        <v>13980</v>
      </c>
      <c r="G24" s="18">
        <f t="shared" ref="G24" si="23">SUM(B24*6)</f>
        <v>16776</v>
      </c>
      <c r="H24" s="18">
        <f t="shared" ref="H24" si="24">SUM(B24*7)</f>
        <v>19572</v>
      </c>
      <c r="I24" s="18">
        <f t="shared" ref="I24" si="25">SUM(B24*8)</f>
        <v>22368</v>
      </c>
      <c r="J24" s="18">
        <f t="shared" ref="J24" si="26">SUM(B24*9)</f>
        <v>25164</v>
      </c>
      <c r="K24" s="18">
        <f t="shared" ref="K24" si="27">SUM(B24*10)</f>
        <v>27960</v>
      </c>
      <c r="L24" s="18">
        <f t="shared" ref="L24" si="28">SUM(B24*11)</f>
        <v>30756</v>
      </c>
      <c r="M24" s="19">
        <v>33555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2919.67</v>
      </c>
      <c r="C36" s="12">
        <f t="shared" si="37"/>
        <v>5834.34</v>
      </c>
      <c r="D36" s="12">
        <f t="shared" si="37"/>
        <v>8749.0099999999984</v>
      </c>
      <c r="E36" s="12">
        <f t="shared" si="37"/>
        <v>11663.68</v>
      </c>
      <c r="F36" s="12">
        <f t="shared" si="37"/>
        <v>14578.35</v>
      </c>
      <c r="G36" s="12">
        <f t="shared" si="37"/>
        <v>17493.019999999997</v>
      </c>
      <c r="H36" s="12">
        <f t="shared" si="37"/>
        <v>20407.690000000002</v>
      </c>
      <c r="I36" s="12">
        <f t="shared" si="37"/>
        <v>23322.36</v>
      </c>
      <c r="J36" s="12">
        <f t="shared" si="37"/>
        <v>26593</v>
      </c>
      <c r="K36" s="12">
        <f t="shared" si="37"/>
        <v>29389</v>
      </c>
      <c r="L36" s="12">
        <f t="shared" si="37"/>
        <v>32185</v>
      </c>
      <c r="M36" s="13">
        <f t="shared" si="37"/>
        <v>34984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18WMP922hTLVoWLMP9BWTMbrZY5r+NrekVQ4XtX6Rh9QnbpjsMIQxlRQvU9ezcgdDJ9RIWngaK3Yr7N9XgNBSQ==" saltValue="Iz0QffemQ7kXGzbKiDoqJQ==" spinCount="100000" sheet="1" objects="1" scenarios="1"/>
  <hyperlinks>
    <hyperlink ref="B4" r:id="rId1" display="All information in this document is available at www.buffalo.edu/students/tuition-and-fees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2023-10-23T14:49:18Z</dcterms:modified>
  <cp:category>tuition</cp:category>
</cp:coreProperties>
</file>